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Budget papers/"/>
    </mc:Choice>
  </mc:AlternateContent>
  <xr:revisionPtr revIDLastSave="94" documentId="8_{46CDA3BD-C177-41C5-893F-6B1B370103E4}" xr6:coauthVersionLast="47" xr6:coauthVersionMax="47" xr10:uidLastSave="{E78EFE61-1B72-4782-85C9-7BF9AB8A1A59}"/>
  <bookViews>
    <workbookView xWindow="-108" yWindow="-108" windowWidth="23256" windowHeight="12456" xr2:uid="{D1A7AE94-48DF-4A01-8AC3-4D66EA28E0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1" i="1" l="1"/>
  <c r="I13" i="1" l="1"/>
  <c r="I11" i="1"/>
  <c r="G11" i="1"/>
  <c r="G13" i="1"/>
  <c r="E13" i="1"/>
  <c r="E11" i="1"/>
  <c r="C11" i="1"/>
  <c r="C12" i="1" s="1"/>
  <c r="G32" i="1"/>
  <c r="E32" i="1"/>
  <c r="I14" i="1" l="1"/>
  <c r="I12" i="1"/>
  <c r="G14" i="1"/>
  <c r="E12" i="1"/>
  <c r="G12" i="1" l="1"/>
</calcChain>
</file>

<file path=xl/sharedStrings.xml><?xml version="1.0" encoding="utf-8"?>
<sst xmlns="http://schemas.openxmlformats.org/spreadsheetml/2006/main" count="24" uniqueCount="20">
  <si>
    <t>Acle Parish Council</t>
  </si>
  <si>
    <t>2022 - 23</t>
  </si>
  <si>
    <t>2023 - 24</t>
  </si>
  <si>
    <t>Precept</t>
  </si>
  <si>
    <t>increase in total precept</t>
  </si>
  <si>
    <t>Gross expenditure</t>
  </si>
  <si>
    <t>Less: income and use of balances</t>
  </si>
  <si>
    <t>Net expenditure - precept request</t>
  </si>
  <si>
    <t>Previous</t>
  </si>
  <si>
    <t>Total precept</t>
  </si>
  <si>
    <t>Number of Band D homes</t>
  </si>
  <si>
    <t>Band D home per year</t>
  </si>
  <si>
    <t>Band D home per day</t>
  </si>
  <si>
    <t>Increase for a Band D home</t>
  </si>
  <si>
    <t>Possible increase</t>
  </si>
  <si>
    <t>Budget for the year ending 31st March 2026</t>
  </si>
  <si>
    <t>Current</t>
  </si>
  <si>
    <t>2024 - 25</t>
  </si>
  <si>
    <t>2025 - 26</t>
  </si>
  <si>
    <t xml:space="preserve">Recommended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</si>
</sst>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&quot;£&quot;#,##0.00"/>
    <numFmt numFmtId="165" formatCode="&quot;£&quot;#,##0"/>
    <numFmt numFmtId="166" formatCode="0.0%"/>
    <numFmt numFmtId="167" formatCode="_-* #,##0_-;\-* #,##0_-;_-* &quot;-&quot;??_-;_-@_-"/>
    <numFmt numFmtId="168" formatCode="&quot;£&quot;#,##0.000"/>
    <numFmt numFmtId="169" formatCode="_-&quot;£&quot;* #,##0_-;\-&quot;£&quot;* #,##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" fontId="2" fillId="0" borderId="0" xfId="0" applyNumberFormat="1" applyFont="1" applyAlignment="1">
      <alignment horizontal="right"/>
    </xf>
    <xf numFmtId="16" fontId="0" fillId="0" borderId="0" xfId="0" applyNumberFormat="1"/>
    <xf numFmtId="165" fontId="0" fillId="0" borderId="0" xfId="0" applyNumberFormat="1"/>
    <xf numFmtId="164" fontId="0" fillId="0" borderId="0" xfId="0" applyNumberFormat="1"/>
    <xf numFmtId="9" fontId="0" fillId="0" borderId="0" xfId="0" applyNumberFormat="1"/>
    <xf numFmtId="10" fontId="0" fillId="0" borderId="0" xfId="0" applyNumberFormat="1"/>
    <xf numFmtId="166" fontId="0" fillId="0" borderId="0" xfId="2" applyNumberFormat="1" applyFont="1"/>
    <xf numFmtId="9" fontId="2" fillId="0" borderId="0" xfId="0" applyNumberFormat="1" applyFont="1"/>
    <xf numFmtId="167" fontId="0" fillId="0" borderId="0" xfId="1" applyNumberFormat="1" applyFont="1"/>
    <xf numFmtId="2" fontId="2" fillId="0" borderId="0" xfId="0" applyNumberFormat="1" applyFont="1"/>
    <xf numFmtId="168" fontId="0" fillId="0" borderId="0" xfId="0" applyNumberFormat="1"/>
    <xf numFmtId="165" fontId="0" fillId="0" borderId="1" xfId="0" applyNumberFormat="1" applyBorder="1"/>
    <xf numFmtId="167" fontId="0" fillId="0" borderId="0" xfId="1" applyNumberFormat="1" applyFont="1" applyBorder="1"/>
    <xf numFmtId="169" fontId="0" fillId="0" borderId="0" xfId="0" applyNumberFormat="1"/>
    <xf numFmtId="165" fontId="2" fillId="0" borderId="0" xfId="0" applyNumberFormat="1" applyFont="1"/>
    <xf numFmtId="165" fontId="0" fillId="0" borderId="0" xfId="1" applyNumberFormat="1" applyFont="1"/>
    <xf numFmtId="1" fontId="0" fillId="0" borderId="0" xfId="0" applyNumberFormat="1"/>
    <xf numFmtId="167" fontId="0" fillId="0" borderId="0" xfId="1" applyNumberFormat="1" applyFont="1" applyAlignment="1">
      <alignment horizontal="right"/>
    </xf>
    <xf numFmtId="165" fontId="0" fillId="0" borderId="0" xfId="1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2" fillId="0" borderId="0" xfId="0" applyNumberFormat="1" applyFont="1"/>
    <xf numFmtId="1" fontId="0" fillId="0" borderId="0" xfId="0" applyNumberFormat="1" applyAlignment="1">
      <alignment horizontal="right"/>
    </xf>
    <xf numFmtId="165" fontId="0" fillId="0" borderId="0" xfId="2" applyNumberFormat="1" applyFont="1"/>
    <xf numFmtId="2" fontId="0" fillId="0" borderId="0" xfId="0" applyNumberFormat="1"/>
    <xf numFmtId="9" fontId="0" fillId="0" borderId="0" xfId="2" applyFont="1"/>
    <xf numFmtId="10" fontId="0" fillId="0" borderId="0" xfId="2" applyNumberFormat="1" applyFont="1"/>
    <xf numFmtId="10" fontId="1" fillId="0" borderId="0" xfId="2" applyNumberFormat="1" applyFont="1"/>
    <xf numFmtId="164" fontId="2" fillId="0" borderId="0" xfId="0" applyNumberFormat="1" applyFont="1" applyAlignment="1">
      <alignment horizontal="right"/>
    </xf>
    <xf numFmtId="169" fontId="0" fillId="0" borderId="1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423B-73DD-42BF-918C-AF9464097621}">
  <sheetPr>
    <pageSetUpPr fitToPage="1"/>
  </sheetPr>
  <dimension ref="A1:K32"/>
  <sheetViews>
    <sheetView tabSelected="1" workbookViewId="0">
      <selection activeCell="M19" sqref="M19"/>
    </sheetView>
  </sheetViews>
  <sheetFormatPr defaultRowHeight="14.4" x14ac:dyDescent="0.3"/>
  <cols>
    <col min="2" max="2" width="27.109375" customWidth="1"/>
    <col min="3" max="3" width="12" customWidth="1"/>
    <col min="4" max="4" width="3.21875" customWidth="1"/>
    <col min="5" max="5" width="12" customWidth="1"/>
    <col min="6" max="6" width="3.88671875" customWidth="1"/>
    <col min="7" max="7" width="11.21875" customWidth="1"/>
    <col min="8" max="8" width="3.21875" customWidth="1"/>
    <col min="9" max="9" width="15.6640625" customWidth="1"/>
    <col min="10" max="11" width="11.33203125" bestFit="1" customWidth="1"/>
  </cols>
  <sheetData>
    <row r="1" spans="1:11" x14ac:dyDescent="0.3">
      <c r="A1" s="1" t="s">
        <v>0</v>
      </c>
    </row>
    <row r="2" spans="1:11" x14ac:dyDescent="0.3">
      <c r="A2" s="1" t="s">
        <v>15</v>
      </c>
    </row>
    <row r="3" spans="1:11" x14ac:dyDescent="0.3">
      <c r="A3" s="1"/>
    </row>
    <row r="4" spans="1:11" x14ac:dyDescent="0.3">
      <c r="A4" s="1"/>
      <c r="C4" s="2" t="s">
        <v>8</v>
      </c>
      <c r="D4" s="2"/>
      <c r="E4" s="2" t="s">
        <v>8</v>
      </c>
      <c r="F4" s="2"/>
      <c r="G4" s="2" t="s">
        <v>16</v>
      </c>
      <c r="I4" s="2" t="s">
        <v>19</v>
      </c>
    </row>
    <row r="5" spans="1:11" x14ac:dyDescent="0.3">
      <c r="A5" s="1"/>
      <c r="C5" s="2" t="s">
        <v>3</v>
      </c>
      <c r="D5" s="2"/>
      <c r="E5" s="2" t="s">
        <v>3</v>
      </c>
      <c r="F5" s="2"/>
      <c r="G5" s="2" t="s">
        <v>3</v>
      </c>
      <c r="I5" s="2" t="s">
        <v>3</v>
      </c>
      <c r="K5" s="1"/>
    </row>
    <row r="6" spans="1:11" x14ac:dyDescent="0.3">
      <c r="A6" s="1"/>
      <c r="C6" s="3" t="s">
        <v>1</v>
      </c>
      <c r="D6" s="3"/>
      <c r="E6" s="3" t="s">
        <v>2</v>
      </c>
      <c r="F6" s="3"/>
      <c r="G6" s="2" t="s">
        <v>17</v>
      </c>
      <c r="I6" s="2" t="s">
        <v>18</v>
      </c>
      <c r="J6" s="1"/>
    </row>
    <row r="7" spans="1:11" x14ac:dyDescent="0.3">
      <c r="A7" s="1"/>
      <c r="B7" t="s">
        <v>14</v>
      </c>
      <c r="C7" s="4"/>
      <c r="D7" s="4"/>
      <c r="E7" s="4"/>
      <c r="F7" s="4"/>
      <c r="G7" s="18"/>
      <c r="H7" s="18"/>
      <c r="I7" s="21"/>
    </row>
    <row r="8" spans="1:11" x14ac:dyDescent="0.3">
      <c r="A8" s="1"/>
      <c r="C8" s="4"/>
      <c r="D8" s="4"/>
      <c r="E8" s="4"/>
      <c r="F8" s="4"/>
      <c r="G8" s="11"/>
      <c r="H8" s="11"/>
      <c r="I8" s="20"/>
    </row>
    <row r="9" spans="1:11" x14ac:dyDescent="0.3">
      <c r="A9" s="1"/>
      <c r="B9" t="s">
        <v>9</v>
      </c>
      <c r="C9" s="5">
        <v>123360</v>
      </c>
      <c r="D9" s="5"/>
      <c r="E9" s="5">
        <v>129240</v>
      </c>
      <c r="F9" s="9"/>
      <c r="G9" s="25">
        <v>150635</v>
      </c>
      <c r="H9" s="5"/>
      <c r="I9" s="22">
        <v>163422</v>
      </c>
      <c r="J9" s="11"/>
      <c r="K9" s="11"/>
    </row>
    <row r="10" spans="1:11" x14ac:dyDescent="0.3">
      <c r="B10" t="s">
        <v>10</v>
      </c>
      <c r="C10" s="19">
        <v>1028</v>
      </c>
      <c r="D10" s="19"/>
      <c r="E10" s="19">
        <v>1077</v>
      </c>
      <c r="F10" s="6"/>
      <c r="G10" s="24">
        <v>1165</v>
      </c>
      <c r="H10" s="22"/>
      <c r="I10" s="19">
        <v>1149</v>
      </c>
    </row>
    <row r="11" spans="1:11" x14ac:dyDescent="0.3">
      <c r="B11" s="1" t="s">
        <v>11</v>
      </c>
      <c r="C11" s="23">
        <f>C9/C10</f>
        <v>120</v>
      </c>
      <c r="D11" s="23"/>
      <c r="E11" s="23">
        <f>E9/E10</f>
        <v>120</v>
      </c>
      <c r="F11" s="23"/>
      <c r="G11" s="23">
        <f>G9/G10</f>
        <v>129.30042918454936</v>
      </c>
      <c r="H11" s="17"/>
      <c r="I11" s="30">
        <f>I9/I10</f>
        <v>142.22976501305482</v>
      </c>
      <c r="J11" s="26"/>
      <c r="K11" s="26"/>
    </row>
    <row r="12" spans="1:11" x14ac:dyDescent="0.3">
      <c r="B12" s="1" t="s">
        <v>12</v>
      </c>
      <c r="C12" s="23">
        <f>C11/365</f>
        <v>0.32876712328767121</v>
      </c>
      <c r="D12" s="10"/>
      <c r="E12" s="23">
        <f>E11/365</f>
        <v>0.32876712328767121</v>
      </c>
      <c r="F12" s="10"/>
      <c r="G12" s="23">
        <f>G11/365</f>
        <v>0.35424775119054619</v>
      </c>
      <c r="H12" s="23"/>
      <c r="I12" s="23">
        <f>I11/365</f>
        <v>0.38967058907686253</v>
      </c>
      <c r="J12" s="26"/>
      <c r="K12" s="26"/>
    </row>
    <row r="13" spans="1:11" x14ac:dyDescent="0.3">
      <c r="B13" t="s">
        <v>4</v>
      </c>
      <c r="C13" s="8">
        <v>7.5700000000000003E-2</v>
      </c>
      <c r="E13" s="8">
        <f>(E9-C9)/123360</f>
        <v>4.7665369649805445E-2</v>
      </c>
      <c r="F13" s="7"/>
      <c r="G13" s="8">
        <f>(G9-E9)/129240</f>
        <v>0.16554472299597647</v>
      </c>
      <c r="H13" s="8"/>
      <c r="I13" s="8">
        <f>(I9-G9)/G9</f>
        <v>8.4887310386032463E-2</v>
      </c>
      <c r="J13" s="28"/>
      <c r="K13" s="29"/>
    </row>
    <row r="14" spans="1:11" x14ac:dyDescent="0.3">
      <c r="A14" s="1"/>
      <c r="B14" t="s">
        <v>13</v>
      </c>
      <c r="C14" s="8">
        <v>1.4E-2</v>
      </c>
      <c r="E14" s="8">
        <v>0</v>
      </c>
      <c r="F14" s="5"/>
      <c r="G14" s="8">
        <f>(G11-E11)/E11</f>
        <v>7.7503576537911317E-2</v>
      </c>
      <c r="H14" s="8"/>
      <c r="I14" s="8">
        <f>+(I11-G11)/G11</f>
        <v>9.9994531418387878E-2</v>
      </c>
      <c r="J14" s="28"/>
      <c r="K14" s="27"/>
    </row>
    <row r="17" spans="1:11" x14ac:dyDescent="0.3">
      <c r="F17" s="10"/>
      <c r="G17" s="10"/>
      <c r="H17" s="17"/>
      <c r="I17" s="6"/>
      <c r="K17" s="6"/>
    </row>
    <row r="18" spans="1:11" x14ac:dyDescent="0.3">
      <c r="I18" s="6"/>
      <c r="K18" s="6"/>
    </row>
    <row r="19" spans="1:11" x14ac:dyDescent="0.3">
      <c r="I19" s="6"/>
      <c r="K19" s="13"/>
    </row>
    <row r="21" spans="1:11" x14ac:dyDescent="0.3">
      <c r="C21" s="11"/>
      <c r="D21" s="11"/>
      <c r="E21" s="11"/>
      <c r="H21" s="11"/>
      <c r="I21" s="12"/>
    </row>
    <row r="22" spans="1:11" x14ac:dyDescent="0.3">
      <c r="H22" s="11"/>
      <c r="I22" s="11"/>
    </row>
    <row r="23" spans="1:11" x14ac:dyDescent="0.3">
      <c r="H23" s="11"/>
      <c r="I23" s="11"/>
    </row>
    <row r="24" spans="1:11" x14ac:dyDescent="0.3">
      <c r="H24" s="11"/>
      <c r="I24" s="11"/>
    </row>
    <row r="25" spans="1:11" x14ac:dyDescent="0.3">
      <c r="H25" s="15"/>
      <c r="I25" s="15"/>
    </row>
    <row r="26" spans="1:11" x14ac:dyDescent="0.3">
      <c r="H26" s="15"/>
      <c r="I26" s="15"/>
    </row>
    <row r="27" spans="1:11" x14ac:dyDescent="0.3">
      <c r="H27" s="11"/>
      <c r="I27" s="11"/>
    </row>
    <row r="29" spans="1:11" x14ac:dyDescent="0.3">
      <c r="A29" t="s">
        <v>5</v>
      </c>
      <c r="C29" s="5"/>
      <c r="D29" s="5"/>
      <c r="E29" s="5">
        <v>179503</v>
      </c>
      <c r="G29" s="18">
        <v>198594</v>
      </c>
      <c r="I29" s="16">
        <f>322944+330950+3000+28947+150</f>
        <v>685991</v>
      </c>
    </row>
    <row r="30" spans="1:11" x14ac:dyDescent="0.3">
      <c r="C30" s="5"/>
      <c r="D30" s="5"/>
      <c r="E30" s="5"/>
      <c r="G30" s="5"/>
    </row>
    <row r="31" spans="1:11" x14ac:dyDescent="0.3">
      <c r="A31" t="s">
        <v>6</v>
      </c>
      <c r="C31" s="14"/>
      <c r="D31" s="14"/>
      <c r="E31" s="14">
        <v>-56143</v>
      </c>
      <c r="G31" s="14">
        <v>-69354</v>
      </c>
      <c r="I31" s="31">
        <f>I32-I29</f>
        <v>-522569</v>
      </c>
    </row>
    <row r="32" spans="1:11" x14ac:dyDescent="0.3">
      <c r="A32" s="16" t="s">
        <v>7</v>
      </c>
      <c r="C32" s="5"/>
      <c r="D32" s="5"/>
      <c r="E32" s="5">
        <f>SUM(E29:E31)</f>
        <v>123360</v>
      </c>
      <c r="G32" s="5">
        <f>SUM(G29:G31)</f>
        <v>129240</v>
      </c>
      <c r="I32" s="16">
        <v>163422</v>
      </c>
    </row>
  </sheetData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cp:lastPrinted>2024-12-10T06:53:14Z</cp:lastPrinted>
  <dcterms:created xsi:type="dcterms:W3CDTF">2022-12-05T15:36:45Z</dcterms:created>
  <dcterms:modified xsi:type="dcterms:W3CDTF">2024-12-10T10:00:36Z</dcterms:modified>
</cp:coreProperties>
</file>